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Dic-22\"/>
    </mc:Choice>
  </mc:AlternateContent>
  <xr:revisionPtr revIDLastSave="0" documentId="8_{2C7F131B-9612-49E5-9CC5-FE2B77FFC8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14" i="1"/>
  <c r="C13" i="1"/>
  <c r="C11" i="1"/>
  <c r="E13" i="1" l="1"/>
  <c r="F13" i="1"/>
  <c r="G13" i="1" s="1"/>
  <c r="C12" i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<sst xmlns="http://schemas.openxmlformats.org/spreadsheetml/2006/main" count="36" uniqueCount="36">
  <si>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</si>
  <si>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</si>
  <si>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</si>
  <si>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</si>
  <si>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</si>
  <si>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</si>
  <si>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</si>
  <si>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</si>
  <si>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</si>
  <si>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</si>
  <si>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</si>
  <si>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</si>
  <si>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</si>
  <si>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</si>
  <si>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</si>
  <si>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</si>
  <si>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</si>
  <si>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</si>
  <si>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</si>
  <si>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</si>
  <si>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</si>
  <si>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</si>
  <si>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</si>
  <si>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</si>
  <si>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</si>
  <si>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</si>
  <si>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</si>
  <si>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</si>
  <si>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</si>
  <si>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</si>
  <si>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</si>
  <si>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</si>
  <si>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 xml:space="preserve">Gasohol 84 Oct. </t>
  </si>
  <si>
    <t>PRECIOS VIGENTE - DICIEMBRE 2022 (Soles por Galón)</t>
  </si>
  <si>
    <t>(1) Promedio de los Precios vigentes en el mes de diciembre de 2022</t>
  </si>
  <si>
    <t>(*)   Fuente: INEI/OSINERGMIN = Precios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</si>
</sst>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3" applyFont="1"/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N10" sqref="N10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0" t="s">
        <v>0</v>
      </c>
      <c r="B1" s="31"/>
      <c r="C1" s="31"/>
      <c r="D1" s="31"/>
      <c r="E1" s="31"/>
      <c r="F1" s="31"/>
      <c r="G1" s="31"/>
      <c r="H1" s="32"/>
    </row>
    <row r="2" spans="1:13" ht="15.75">
      <c r="A2" s="33" t="s">
        <v>1</v>
      </c>
      <c r="B2" s="34"/>
      <c r="C2" s="34"/>
      <c r="D2" s="34"/>
      <c r="E2" s="34"/>
      <c r="F2" s="34"/>
      <c r="G2" s="34"/>
      <c r="H2" s="35"/>
    </row>
    <row r="3" spans="1:13" ht="16.5" thickBot="1">
      <c r="A3" s="36" t="s">
        <v>33</v>
      </c>
      <c r="B3" s="37"/>
      <c r="C3" s="37"/>
      <c r="D3" s="37"/>
      <c r="E3" s="37"/>
      <c r="F3" s="37"/>
      <c r="G3" s="37"/>
      <c r="H3" s="38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39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0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0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1"/>
      <c r="H8" s="14" t="s">
        <v>18</v>
      </c>
    </row>
    <row r="9" spans="1:13" ht="16.5" thickTop="1">
      <c r="A9" s="15" t="s">
        <v>19</v>
      </c>
      <c r="B9" s="16">
        <v>2.2948387096774194</v>
      </c>
      <c r="C9" s="16">
        <v>0</v>
      </c>
      <c r="D9" s="16">
        <v>0</v>
      </c>
      <c r="E9" s="16">
        <f>(B9+C9+D9)*0.18</f>
        <v>0.41307096774193547</v>
      </c>
      <c r="F9" s="16">
        <f>+SUM(B9:E9)</f>
        <v>2.7079096774193547</v>
      </c>
      <c r="G9" s="16">
        <f>+H9-F9</f>
        <v>2.7110903225806449</v>
      </c>
      <c r="H9" s="16">
        <v>5.4189999999999996</v>
      </c>
    </row>
    <row r="10" spans="1:13" ht="15.75">
      <c r="A10" s="17" t="s">
        <v>20</v>
      </c>
      <c r="B10" s="18">
        <v>13.428378693072515</v>
      </c>
      <c r="C10" s="18">
        <f>+B10*8%</f>
        <v>1.0742702954458012</v>
      </c>
      <c r="D10" s="18">
        <v>1.1299999999999999</v>
      </c>
      <c r="E10" s="16">
        <f t="shared" ref="E10:E16" si="0">(B10+C10+D10)*0.18</f>
        <v>2.8138768179332967</v>
      </c>
      <c r="F10" s="18">
        <f>+SUM(B10:E10)</f>
        <v>18.446525806451611</v>
      </c>
      <c r="G10" s="18">
        <f t="shared" ref="G10:G14" si="1">+H10-F10</f>
        <v>2.973474193548391</v>
      </c>
      <c r="H10" s="18">
        <v>21.42</v>
      </c>
      <c r="L10" s="27"/>
      <c r="M10" s="28"/>
    </row>
    <row r="11" spans="1:13" ht="15.75">
      <c r="A11" s="17" t="s">
        <v>21</v>
      </c>
      <c r="B11" s="18">
        <v>13.360642832553712</v>
      </c>
      <c r="C11" s="18">
        <f>+B11*8%</f>
        <v>1.068851426604297</v>
      </c>
      <c r="D11" s="18">
        <v>1.1299999999999999</v>
      </c>
      <c r="E11" s="16">
        <f t="shared" si="0"/>
        <v>2.8007089666484415</v>
      </c>
      <c r="F11" s="18">
        <f t="shared" ref="F11:F16" si="2">+SUM(B11:E11)</f>
        <v>18.360203225806451</v>
      </c>
      <c r="G11" s="18">
        <f t="shared" si="1"/>
        <v>1.8997967741935504</v>
      </c>
      <c r="H11" s="18">
        <v>20.260000000000002</v>
      </c>
      <c r="L11" s="27"/>
      <c r="M11" s="28"/>
    </row>
    <row r="12" spans="1:13" ht="15.75">
      <c r="A12" s="17" t="s">
        <v>22</v>
      </c>
      <c r="B12" s="18">
        <v>12.44836785938481</v>
      </c>
      <c r="C12" s="18">
        <f t="shared" ref="C12:C13" si="3">+B12*8%</f>
        <v>0.99586942875078477</v>
      </c>
      <c r="D12" s="18">
        <v>1.1599999999999999</v>
      </c>
      <c r="E12" s="16">
        <f>(B12+C12+D12)*0.18</f>
        <v>2.628762711864407</v>
      </c>
      <c r="F12" s="18">
        <f>+SUM(B12:E12)</f>
        <v>17.233000000000001</v>
      </c>
      <c r="G12" s="18">
        <f>+H12-F12</f>
        <v>1.1269999999999989</v>
      </c>
      <c r="H12" s="18">
        <v>18.36</v>
      </c>
      <c r="L12" s="27"/>
      <c r="M12" s="28"/>
    </row>
    <row r="13" spans="1:13" ht="15.75">
      <c r="A13" s="17" t="s">
        <v>32</v>
      </c>
      <c r="B13" s="18">
        <v>9.4397009092197735</v>
      </c>
      <c r="C13" s="18">
        <f t="shared" si="3"/>
        <v>0.75517607273758192</v>
      </c>
      <c r="D13" s="18">
        <v>1.22</v>
      </c>
      <c r="E13" s="16">
        <f>(B13+C13+D13)*0.18</f>
        <v>2.0546778567523241</v>
      </c>
      <c r="F13" s="18">
        <f>+SUM(B13:E13)</f>
        <v>13.46955483870968</v>
      </c>
      <c r="G13" s="18">
        <f>+H13-F13</f>
        <v>2.8404451612903188</v>
      </c>
      <c r="H13" s="18">
        <v>16.309999999999999</v>
      </c>
      <c r="L13" s="27"/>
      <c r="M13" s="28"/>
    </row>
    <row r="14" spans="1:13" ht="15.75">
      <c r="A14" s="17" t="s">
        <v>23</v>
      </c>
      <c r="B14" s="18">
        <v>13.715806451612904</v>
      </c>
      <c r="C14" s="18"/>
      <c r="D14" s="18">
        <v>1.49</v>
      </c>
      <c r="E14" s="16">
        <f t="shared" si="0"/>
        <v>2.7370451612903226</v>
      </c>
      <c r="F14" s="18">
        <f t="shared" si="2"/>
        <v>17.942851612903226</v>
      </c>
      <c r="G14" s="18">
        <f t="shared" si="1"/>
        <v>1.8371483870967751</v>
      </c>
      <c r="H14" s="18">
        <v>19.78</v>
      </c>
      <c r="L14" s="27"/>
      <c r="M14" s="28"/>
    </row>
    <row r="15" spans="1:13" ht="15.75">
      <c r="A15" s="17" t="s">
        <v>24</v>
      </c>
      <c r="B15" s="18">
        <v>9.51</v>
      </c>
      <c r="C15" s="18"/>
      <c r="D15" s="18">
        <v>0.92</v>
      </c>
      <c r="E15" s="16">
        <f t="shared" si="0"/>
        <v>1.8774</v>
      </c>
      <c r="F15" s="18">
        <f t="shared" si="2"/>
        <v>12.307399999999999</v>
      </c>
      <c r="G15" s="18"/>
      <c r="H15" s="18"/>
      <c r="L15" s="27"/>
      <c r="M15" s="28"/>
    </row>
    <row r="16" spans="1:13" ht="16.5" thickBot="1">
      <c r="A16" s="19" t="s">
        <v>25</v>
      </c>
      <c r="B16" s="20">
        <v>9.121612903225806</v>
      </c>
      <c r="C16" s="20"/>
      <c r="D16" s="20">
        <v>1</v>
      </c>
      <c r="E16" s="20">
        <f t="shared" si="0"/>
        <v>1.8218903225806451</v>
      </c>
      <c r="F16" s="20">
        <f t="shared" si="2"/>
        <v>11.943503225806451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3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4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2"/>
      <c r="B24" s="42"/>
      <c r="C24" s="42"/>
      <c r="D24" s="42"/>
      <c r="E24" s="42"/>
      <c r="F24" s="42"/>
      <c r="G24" s="42"/>
      <c r="H24" s="42"/>
    </row>
    <row r="25" spans="1:8">
      <c r="A25" s="25" t="s">
        <v>30</v>
      </c>
      <c r="B25" s="26"/>
      <c r="C25" s="26"/>
      <c r="D25" s="26"/>
      <c r="E25" s="26"/>
      <c r="F25" s="26"/>
      <c r="G25" s="26"/>
      <c r="H25" s="26"/>
    </row>
    <row r="33" spans="10:13">
      <c r="J33" s="27"/>
      <c r="K33" s="29"/>
      <c r="L33" s="28"/>
    </row>
    <row r="34" spans="10:13">
      <c r="J34" s="29"/>
      <c r="K34" s="29"/>
      <c r="L34" s="29"/>
      <c r="M34" s="28"/>
    </row>
    <row r="36" spans="10:13">
      <c r="M36" s="28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2023-01-11T22:34:14Z</cp:lastPrinted>
  <dcterms:created xsi:type="dcterms:W3CDTF">2021-03-10T20:24:14Z</dcterms:created>
  <dcterms:modified xsi:type="dcterms:W3CDTF">2023-01-31T16:21:14Z</dcterms:modified>
</cp:coreProperties>
</file>